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株式会社サンアメニティ\OneDrive\デスクトップ\改訂予定\"/>
    </mc:Choice>
  </mc:AlternateContent>
  <xr:revisionPtr revIDLastSave="0" documentId="13_ncr:1_{3D0BAA34-C6F5-40CD-8A3B-1C13C37AF5B9}" xr6:coauthVersionLast="47" xr6:coauthVersionMax="47" xr10:uidLastSave="{00000000-0000-0000-0000-000000000000}"/>
  <bookViews>
    <workbookView xWindow="-120" yWindow="-120" windowWidth="20730" windowHeight="11160" xr2:uid="{12953EE4-CB0B-457A-A815-3CED16126F2F}"/>
  </bookViews>
  <sheets>
    <sheet name="宿泊利用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9" i="1"/>
  <c r="C39" i="1" s="1"/>
  <c r="E36" i="1"/>
  <c r="C36" i="1" s="1"/>
  <c r="C30" i="1"/>
  <c r="E33" i="1"/>
  <c r="C33" i="1" s="1"/>
  <c r="E27" i="1"/>
  <c r="C27" i="1" s="1"/>
  <c r="S22" i="1"/>
  <c r="H32" i="1"/>
  <c r="H41" i="1"/>
  <c r="B30" i="1" l="1"/>
  <c r="B27" i="1"/>
  <c r="H29" i="1"/>
  <c r="H35" i="1"/>
  <c r="H38" i="1"/>
  <c r="B39" i="1" l="1"/>
  <c r="B36" i="1"/>
  <c r="B33" i="1"/>
</calcChain>
</file>

<file path=xl/sharedStrings.xml><?xml version="1.0" encoding="utf-8"?>
<sst xmlns="http://schemas.openxmlformats.org/spreadsheetml/2006/main" count="118" uniqueCount="57">
  <si>
    <t>受付Ｎｏ.</t>
    <rPh sb="0" eb="2">
      <t>ウケツケ</t>
    </rPh>
    <phoneticPr fontId="3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</si>
  <si>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</si>
  <si>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埼玉県立長瀞げんきプラザ　宿泊利用申請書</t>
    <rPh sb="0" eb="2">
      <t>サイタマ</t>
    </rPh>
    <rPh sb="2" eb="4">
      <t>ケンリツ</t>
    </rPh>
    <rPh sb="4" eb="6">
      <t>ナガトロ</t>
    </rPh>
    <rPh sb="13" eb="15">
      <t>シュクハク</t>
    </rPh>
    <rPh sb="15" eb="17">
      <t>リヨウ</t>
    </rPh>
    <rPh sb="17" eb="20">
      <t>シンセイショ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</si>
  <si>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</si>
  <si>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</si>
  <si>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</si>
  <si>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</si>
  <si>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　　　　埼玉県立長瀞げんきプラザ所長　様　　　　       </t>
    <rPh sb="4" eb="6">
      <t>サイタマ</t>
    </rPh>
    <rPh sb="6" eb="8">
      <t>ケンリツ</t>
    </rPh>
    <rPh sb="8" eb="10">
      <t>ナガトロ</t>
    </rPh>
    <rPh sb="16" eb="18">
      <t>ショチョウ</t>
    </rPh>
    <rPh sb="19" eb="20">
      <t>サマ</t>
    </rPh>
    <phoneticPr fontId="3"/>
  </si>
  <si>
    <t>住　　所</t>
    <rPh sb="0" eb="1">
      <t>ジュウ</t>
    </rPh>
    <rPh sb="3" eb="4">
      <t>ショ</t>
    </rPh>
    <phoneticPr fontId="3"/>
  </si>
  <si>
    <r>
      <t>団</t>
    </r>
    <r>
      <rPr>
        <sz val="6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体</t>
    </r>
    <r>
      <rPr>
        <sz val="6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名</t>
    </r>
    <rPh sb="0" eb="1">
      <t>ダン</t>
    </rPh>
    <rPh sb="2" eb="3">
      <t>カラダ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</si>
  <si>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</si>
  <si>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</si>
  <si>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　下記のとおり埼玉県立長瀞げんきプラザを利用したいので、活動計画表他一式を添えて申請します。</t>
    <rPh sb="1" eb="3">
      <t>カキ</t>
    </rPh>
    <rPh sb="7" eb="9">
      <t>サイタマ</t>
    </rPh>
    <rPh sb="9" eb="11">
      <t>ケンリツ</t>
    </rPh>
    <rPh sb="11" eb="13">
      <t>ナガトロ</t>
    </rPh>
    <rPh sb="20" eb="22">
      <t>リヨウ</t>
    </rPh>
    <rPh sb="28" eb="30">
      <t>カツドウ</t>
    </rPh>
    <rPh sb="30" eb="33">
      <t>ケイカクヒョウ</t>
    </rPh>
    <rPh sb="33" eb="34">
      <t>ホカ</t>
    </rPh>
    <rPh sb="34" eb="36">
      <t>イッシキ</t>
    </rPh>
    <rPh sb="37" eb="38">
      <t>ソ</t>
    </rPh>
    <rPh sb="40" eb="42">
      <t>シンセイ</t>
    </rPh>
    <phoneticPr fontId="3"/>
  </si>
  <si>
    <t>記</t>
    <rPh sb="0" eb="1">
      <t>キ</t>
    </rPh>
    <phoneticPr fontId="3"/>
  </si>
  <si>
    <t>利　　用　　目　　的</t>
    <rPh sb="0" eb="1">
      <t>リ</t>
    </rPh>
    <rPh sb="3" eb="4">
      <t>ヨウ</t>
    </rPh>
    <rPh sb="6" eb="7">
      <t>メ</t>
    </rPh>
    <rPh sb="9" eb="10">
      <t>マト</t>
    </rPh>
    <phoneticPr fontId="3"/>
  </si>
  <si>
    <t>利　　用　　期　　間</t>
    <rPh sb="0" eb="1">
      <t>リ</t>
    </rPh>
    <rPh sb="3" eb="4">
      <t>ヨウ</t>
    </rPh>
    <rPh sb="6" eb="7">
      <t>キ</t>
    </rPh>
    <rPh sb="9" eb="10">
      <t>アイダ</t>
    </rPh>
    <phoneticPr fontId="3"/>
  </si>
  <si>
    <t>（</t>
    <phoneticPr fontId="3"/>
  </si>
  <si>
    <t>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</si>
  <si>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</si>
  <si>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</si>
  <si>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から</t>
    <phoneticPr fontId="3"/>
  </si>
  <si>
    <t xml:space="preserve"> </t>
    <phoneticPr fontId="3"/>
  </si>
  <si>
    <t>まで</t>
    <phoneticPr fontId="3"/>
  </si>
  <si>
    <r>
      <t>利用人数</t>
    </r>
    <r>
      <rPr>
        <sz val="10"/>
        <rFont val="HG丸ｺﾞｼｯｸM-PRO"/>
        <family val="3"/>
        <charset val="128"/>
      </rPr>
      <t>（日帰り含む）</t>
    </r>
    <rPh sb="0" eb="1">
      <t>リ</t>
    </rPh>
    <rPh sb="1" eb="2">
      <t>ヨウ</t>
    </rPh>
    <rPh sb="2" eb="3">
      <t>ヒト</t>
    </rPh>
    <rPh sb="3" eb="4">
      <t>カズ</t>
    </rPh>
    <rPh sb="5" eb="7">
      <t>ヒガエ</t>
    </rPh>
    <rPh sb="8" eb="9">
      <t>フク</t>
    </rPh>
    <phoneticPr fontId="3"/>
  </si>
  <si>
    <t>男</t>
    <rPh sb="0" eb="1">
      <t>オトコ</t>
    </rPh>
    <phoneticPr fontId="3"/>
  </si>
  <si>
    <t>人</t>
    <rPh sb="0" eb="1">
      <t>ニン</t>
    </rPh>
    <phoneticPr fontId="3"/>
  </si>
  <si>
    <t>・</t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</si>
  <si>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</si>
  <si>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</si>
  <si>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人</t>
    <rPh sb="0" eb="1">
      <t>ヒト</t>
    </rPh>
    <phoneticPr fontId="3"/>
  </si>
  <si>
    <r>
      <t>利</t>
    </r>
    <r>
      <rPr>
        <sz val="14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用</t>
    </r>
    <r>
      <rPr>
        <sz val="14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責</t>
    </r>
    <r>
      <rPr>
        <sz val="14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任</t>
    </r>
    <r>
      <rPr>
        <sz val="14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者</t>
    </r>
    <rPh sb="0" eb="1">
      <t>リ</t>
    </rPh>
    <rPh sb="2" eb="3">
      <t>ヨウ</t>
    </rPh>
    <rPh sb="4" eb="5">
      <t>セキ</t>
    </rPh>
    <rPh sb="6" eb="7">
      <t>ニン</t>
    </rPh>
    <phoneticPr fontId="3"/>
  </si>
  <si>
    <t>ふりがな</t>
    <phoneticPr fontId="3"/>
  </si>
  <si>
    <t>氏　名</t>
    <phoneticPr fontId="3"/>
  </si>
  <si>
    <t>宿泊施設名</t>
    <rPh sb="0" eb="2">
      <t>シュクハク</t>
    </rPh>
    <rPh sb="2" eb="4">
      <t>シセツ</t>
    </rPh>
    <rPh sb="4" eb="5">
      <t>メイ</t>
    </rPh>
    <phoneticPr fontId="3"/>
  </si>
  <si>
    <t>宿泊月日</t>
    <rPh sb="0" eb="2">
      <t>シュクハク</t>
    </rPh>
    <rPh sb="2" eb="3">
      <t>ツキ</t>
    </rPh>
    <rPh sb="3" eb="4">
      <t>ヒ</t>
    </rPh>
    <phoneticPr fontId="3"/>
  </si>
  <si>
    <t>宿泊者人数</t>
    <rPh sb="0" eb="3">
      <t>シュクハクシャ</t>
    </rPh>
    <rPh sb="3" eb="4">
      <t>ヒト</t>
    </rPh>
    <rPh sb="4" eb="5">
      <t>スウ</t>
    </rPh>
    <phoneticPr fontId="3"/>
  </si>
  <si>
    <t>宿　泊　者　の　内　訳　（人）</t>
    <rPh sb="0" eb="1">
      <t>ヤド</t>
    </rPh>
    <rPh sb="2" eb="3">
      <t>ハク</t>
    </rPh>
    <rPh sb="4" eb="5">
      <t>シャ</t>
    </rPh>
    <rPh sb="8" eb="9">
      <t>ナイ</t>
    </rPh>
    <rPh sb="10" eb="11">
      <t>ヤク</t>
    </rPh>
    <rPh sb="13" eb="14">
      <t>ヒト</t>
    </rPh>
    <phoneticPr fontId="3"/>
  </si>
  <si>
    <t>日帰り</t>
    <rPh sb="0" eb="2">
      <t>ヒガエ</t>
    </rPh>
    <phoneticPr fontId="3"/>
  </si>
  <si>
    <t>使 用 料</t>
    <rPh sb="0" eb="1">
      <t>シ</t>
    </rPh>
    <rPh sb="2" eb="3">
      <t>ヨウ</t>
    </rPh>
    <rPh sb="4" eb="5">
      <t>リョウ</t>
    </rPh>
    <phoneticPr fontId="3"/>
  </si>
  <si>
    <t>（該当に○印）</t>
    <rPh sb="1" eb="3">
      <t>ガイトウ</t>
    </rPh>
    <rPh sb="5" eb="6">
      <t>イン</t>
    </rPh>
    <phoneticPr fontId="3"/>
  </si>
  <si>
    <t>65歳以上</t>
    <rPh sb="2" eb="5">
      <t>サイイジョウ</t>
    </rPh>
    <phoneticPr fontId="3"/>
  </si>
  <si>
    <t>一般・大学生</t>
    <rPh sb="0" eb="2">
      <t>イッパン</t>
    </rPh>
    <rPh sb="3" eb="4">
      <t>ダイ</t>
    </rPh>
    <rPh sb="4" eb="6">
      <t>ガクセイ</t>
    </rPh>
    <phoneticPr fontId="3"/>
  </si>
  <si>
    <t>高校生</t>
    <rPh sb="0" eb="3">
      <t>コウコウセイ</t>
    </rPh>
    <phoneticPr fontId="3"/>
  </si>
  <si>
    <t>小中学生</t>
    <rPh sb="0" eb="2">
      <t>ショウチュウ</t>
    </rPh>
    <rPh sb="2" eb="4">
      <t>ガクセイ</t>
    </rPh>
    <phoneticPr fontId="3"/>
  </si>
  <si>
    <t>就学前</t>
    <rPh sb="0" eb="3">
      <t>シュウガクマエ</t>
    </rPh>
    <phoneticPr fontId="3"/>
  </si>
  <si>
    <t>（人）</t>
    <phoneticPr fontId="3"/>
  </si>
  <si>
    <t>宿泊室</t>
    <rPh sb="0" eb="3">
      <t>シュクハクシツ</t>
    </rPh>
    <phoneticPr fontId="3"/>
  </si>
  <si>
    <t>月</t>
    <rPh sb="0" eb="1">
      <t>ゲツ</t>
    </rPh>
    <phoneticPr fontId="3"/>
  </si>
  <si>
    <t>テント</t>
    <phoneticPr fontId="3"/>
  </si>
  <si>
    <t xml:space="preserve"> 利用したい施設名など</t>
    <rPh sb="1" eb="3">
      <t>リヨウ</t>
    </rPh>
    <rPh sb="6" eb="8">
      <t>シセツ</t>
    </rPh>
    <rPh sb="8" eb="9">
      <t>メイ</t>
    </rPh>
    <phoneticPr fontId="3"/>
  </si>
  <si>
    <t>使用料計</t>
    <rPh sb="0" eb="2">
      <t>シヨウ</t>
    </rPh>
    <rPh sb="2" eb="3">
      <t>リョウ</t>
    </rPh>
    <rPh sb="3" eb="4">
      <t>ケイ</t>
    </rPh>
    <phoneticPr fontId="3"/>
  </si>
  <si>
    <t xml:space="preserve"> 利用の条件または制限　　　　　　　　　　　　</t>
    <rPh sb="1" eb="2">
      <t>リ</t>
    </rPh>
    <rPh sb="2" eb="3">
      <t>ヨウ</t>
    </rPh>
    <rPh sb="4" eb="5">
      <t>ジョウ</t>
    </rPh>
    <rPh sb="5" eb="6">
      <t>ケン</t>
    </rPh>
    <phoneticPr fontId="3"/>
  </si>
  <si>
    <t>※この用紙に記入いただいた個人情報は、宿泊利用目的以外には使用いたしません。</t>
    <rPh sb="3" eb="5">
      <t>ヨウシ</t>
    </rPh>
    <rPh sb="6" eb="8">
      <t>キニュウ</t>
    </rPh>
    <rPh sb="13" eb="15">
      <t>コジン</t>
    </rPh>
    <rPh sb="15" eb="17">
      <t>ジョウホウ</t>
    </rPh>
    <rPh sb="19" eb="21">
      <t>シュクハク</t>
    </rPh>
    <rPh sb="21" eb="23">
      <t>リヨウ</t>
    </rPh>
    <rPh sb="23" eb="25">
      <t>モクテキ</t>
    </rPh>
    <rPh sb="25" eb="27">
      <t>イガイ</t>
    </rPh>
    <rPh sb="29" eb="31">
      <t>シヨウ</t>
    </rPh>
    <phoneticPr fontId="3"/>
  </si>
  <si>
    <t>月</t>
    <phoneticPr fontId="3"/>
  </si>
  <si>
    <t>〒</t>
    <phoneticPr fontId="3"/>
  </si>
  <si>
    <t>活動計画に基づく</t>
    <phoneticPr fontId="1"/>
  </si>
  <si>
    <t>2024/3/1　改定</t>
    <rPh sb="9" eb="11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</si>
</sst>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7DA7DA4-9CB2-4403-9576-C970DC215E64}"/>
    <cellStyle name="標準 3" xfId="2" xr:uid="{459F2EB0-59EB-42C9-99E7-14338EF6A283}"/>
  </cellStyles>
  <dxfs count="1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B270-7C00-496F-AC7E-A73D97630666}">
  <sheetPr codeName="Sheet1">
    <pageSetUpPr fitToPage="1"/>
  </sheetPr>
  <dimension ref="A1:W48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" width="7.625" style="6" customWidth="1"/>
    <col min="2" max="2" width="3.125" style="6" customWidth="1"/>
    <col min="3" max="3" width="3.625" style="6" customWidth="1"/>
    <col min="4" max="4" width="3.375" style="6" customWidth="1"/>
    <col min="5" max="5" width="3.625" style="6" customWidth="1"/>
    <col min="6" max="6" width="3.375" style="6" customWidth="1"/>
    <col min="7" max="7" width="4.875" style="6" customWidth="1"/>
    <col min="8" max="8" width="4.625" style="6" customWidth="1"/>
    <col min="9" max="9" width="3.625" style="6" customWidth="1"/>
    <col min="10" max="10" width="3.875" style="6" customWidth="1"/>
    <col min="11" max="11" width="5.625" style="6" customWidth="1"/>
    <col min="12" max="15" width="4.625" style="6" customWidth="1"/>
    <col min="16" max="18" width="4.25" style="6" customWidth="1"/>
    <col min="19" max="20" width="4.125" style="6" customWidth="1"/>
    <col min="21" max="21" width="2.875" style="6" customWidth="1"/>
    <col min="22" max="23" width="4.125" style="6" customWidth="1"/>
    <col min="24" max="24" width="1.625" style="6" customWidth="1"/>
    <col min="25" max="25" width="9" style="6"/>
    <col min="26" max="26" width="17.75" style="6" bestFit="1" customWidth="1"/>
    <col min="27" max="16384" width="9" style="6"/>
  </cols>
  <sheetData>
    <row r="1" spans="1:23" x14ac:dyDescent="0.4">
      <c r="A1" s="74" t="s">
        <v>0</v>
      </c>
      <c r="B1" s="74"/>
      <c r="C1" s="74"/>
      <c r="D1" s="74"/>
    </row>
    <row r="2" spans="1:23" x14ac:dyDescent="0.4">
      <c r="A2" s="52" t="s">
        <v>1</v>
      </c>
      <c r="B2" s="52"/>
      <c r="C2" s="52"/>
      <c r="D2" s="52"/>
      <c r="E2" s="52"/>
      <c r="F2" s="52"/>
      <c r="G2" s="52"/>
    </row>
    <row r="3" spans="1:23" ht="5.0999999999999996" customHeight="1" thickBot="1" x14ac:dyDescent="0.45"/>
    <row r="4" spans="1:23" ht="8.1" customHeight="1" x14ac:dyDescent="0.4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</row>
    <row r="5" spans="1:23" ht="27" customHeight="1" x14ac:dyDescent="0.4">
      <c r="A5" s="118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</row>
    <row r="6" spans="1:23" ht="8.1" customHeight="1" x14ac:dyDescent="0.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</row>
    <row r="7" spans="1:23" ht="20.100000000000001" customHeight="1" x14ac:dyDescent="0.4">
      <c r="A7" s="47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7"/>
      <c r="P7" s="7"/>
      <c r="Q7" s="7" t="s">
        <v>3</v>
      </c>
      <c r="R7" s="1"/>
      <c r="S7" s="7" t="s">
        <v>4</v>
      </c>
      <c r="T7" s="1"/>
      <c r="U7" s="7" t="s">
        <v>5</v>
      </c>
      <c r="V7" s="1"/>
      <c r="W7" s="17" t="s">
        <v>6</v>
      </c>
    </row>
    <row r="8" spans="1:23" ht="20.100000000000001" customHeight="1" x14ac:dyDescent="0.4">
      <c r="A8" s="47" t="s">
        <v>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48"/>
    </row>
    <row r="9" spans="1:23" ht="19.899999999999999" customHeight="1" x14ac:dyDescent="0.4">
      <c r="A9" s="121"/>
      <c r="B9" s="58"/>
      <c r="C9" s="58"/>
      <c r="D9" s="58"/>
      <c r="E9" s="58"/>
      <c r="F9" s="58"/>
      <c r="G9" s="58"/>
      <c r="H9" s="58"/>
      <c r="I9" s="58" t="s">
        <v>8</v>
      </c>
      <c r="J9" s="58"/>
      <c r="K9" s="58"/>
      <c r="L9" s="7" t="s">
        <v>54</v>
      </c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5"/>
    </row>
    <row r="10" spans="1:23" ht="19.899999999999999" customHeight="1" x14ac:dyDescent="0.4">
      <c r="A10" s="121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3"/>
    </row>
    <row r="11" spans="1:23" ht="24.95" customHeight="1" x14ac:dyDescent="0.4">
      <c r="A11" s="121"/>
      <c r="B11" s="58"/>
      <c r="C11" s="58"/>
      <c r="D11" s="58"/>
      <c r="E11" s="58"/>
      <c r="F11" s="58"/>
      <c r="G11" s="58"/>
      <c r="H11" s="58"/>
      <c r="I11" s="52" t="s">
        <v>9</v>
      </c>
      <c r="J11" s="52"/>
      <c r="K11" s="5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3"/>
    </row>
    <row r="12" spans="1:23" ht="24.95" customHeight="1" x14ac:dyDescent="0.4">
      <c r="A12" s="121"/>
      <c r="B12" s="58"/>
      <c r="C12" s="58"/>
      <c r="D12" s="58"/>
      <c r="E12" s="58"/>
      <c r="F12" s="58"/>
      <c r="G12" s="58"/>
      <c r="H12" s="58"/>
      <c r="I12" s="52" t="s">
        <v>10</v>
      </c>
      <c r="J12" s="52"/>
      <c r="K12" s="52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/>
    </row>
    <row r="13" spans="1:23" ht="24.95" customHeight="1" x14ac:dyDescent="0.4">
      <c r="A13" s="121"/>
      <c r="B13" s="58"/>
      <c r="C13" s="58"/>
      <c r="D13" s="58"/>
      <c r="E13" s="58"/>
      <c r="F13" s="58"/>
      <c r="G13" s="58"/>
      <c r="H13" s="58"/>
      <c r="I13" s="52" t="s">
        <v>11</v>
      </c>
      <c r="J13" s="52"/>
      <c r="K13" s="52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5"/>
    </row>
    <row r="14" spans="1:23" ht="4.9000000000000004" customHeight="1" x14ac:dyDescent="0.4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</row>
    <row r="15" spans="1:23" ht="20.100000000000001" customHeight="1" x14ac:dyDescent="0.4">
      <c r="A15" s="47" t="s">
        <v>12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48"/>
    </row>
    <row r="16" spans="1:23" ht="23.25" customHeight="1" x14ac:dyDescent="0.4">
      <c r="A16" s="47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48"/>
    </row>
    <row r="17" spans="1:23" ht="2.25" customHeight="1" x14ac:dyDescent="0.4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20"/>
    </row>
    <row r="18" spans="1:23" ht="19.5" customHeight="1" x14ac:dyDescent="0.4">
      <c r="A18" s="45" t="s">
        <v>14</v>
      </c>
      <c r="B18" s="80"/>
      <c r="C18" s="80"/>
      <c r="D18" s="80"/>
      <c r="E18" s="80"/>
      <c r="F18" s="86"/>
      <c r="G18" s="126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8"/>
    </row>
    <row r="19" spans="1:23" ht="19.5" customHeight="1" x14ac:dyDescent="0.4">
      <c r="A19" s="49"/>
      <c r="B19" s="82"/>
      <c r="C19" s="82"/>
      <c r="D19" s="82"/>
      <c r="E19" s="82"/>
      <c r="F19" s="88"/>
      <c r="G19" s="129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1"/>
    </row>
    <row r="20" spans="1:23" ht="20.100000000000001" customHeight="1" x14ac:dyDescent="0.4">
      <c r="A20" s="45" t="s">
        <v>15</v>
      </c>
      <c r="B20" s="80"/>
      <c r="C20" s="80"/>
      <c r="D20" s="80"/>
      <c r="E20" s="80"/>
      <c r="F20" s="80"/>
      <c r="G20" s="15" t="s">
        <v>3</v>
      </c>
      <c r="H20" s="1"/>
      <c r="I20" s="7" t="s">
        <v>4</v>
      </c>
      <c r="J20" s="1"/>
      <c r="K20" s="7" t="s">
        <v>5</v>
      </c>
      <c r="L20" s="1"/>
      <c r="M20" s="7" t="s">
        <v>6</v>
      </c>
      <c r="N20" s="20" t="s">
        <v>16</v>
      </c>
      <c r="O20" s="2"/>
      <c r="P20" s="18" t="s">
        <v>17</v>
      </c>
      <c r="Q20" s="35"/>
      <c r="R20" s="35"/>
      <c r="S20" s="7" t="s">
        <v>18</v>
      </c>
      <c r="T20" s="2"/>
      <c r="U20" s="7" t="s">
        <v>19</v>
      </c>
      <c r="V20" s="7" t="s">
        <v>20</v>
      </c>
      <c r="W20" s="21"/>
    </row>
    <row r="21" spans="1:23" ht="20.100000000000001" customHeight="1" x14ac:dyDescent="0.4">
      <c r="A21" s="49"/>
      <c r="B21" s="82"/>
      <c r="C21" s="82"/>
      <c r="D21" s="82"/>
      <c r="E21" s="82"/>
      <c r="F21" s="82"/>
      <c r="G21" s="15" t="s">
        <v>3</v>
      </c>
      <c r="H21" s="1"/>
      <c r="I21" s="7" t="s">
        <v>4</v>
      </c>
      <c r="J21" s="1"/>
      <c r="K21" s="7" t="s">
        <v>5</v>
      </c>
      <c r="L21" s="1"/>
      <c r="M21" s="7" t="s">
        <v>6</v>
      </c>
      <c r="N21" s="20" t="s">
        <v>16</v>
      </c>
      <c r="O21" s="2"/>
      <c r="P21" s="18" t="s">
        <v>17</v>
      </c>
      <c r="Q21" s="37"/>
      <c r="R21" s="37"/>
      <c r="S21" s="7" t="s">
        <v>18</v>
      </c>
      <c r="T21" s="2"/>
      <c r="U21" s="7" t="s">
        <v>19</v>
      </c>
      <c r="V21" s="9" t="s">
        <v>22</v>
      </c>
      <c r="W21" s="21"/>
    </row>
    <row r="22" spans="1:23" ht="24.95" customHeight="1" x14ac:dyDescent="0.4">
      <c r="A22" s="116" t="s">
        <v>23</v>
      </c>
      <c r="B22" s="97"/>
      <c r="C22" s="97"/>
      <c r="D22" s="97"/>
      <c r="E22" s="97"/>
      <c r="F22" s="97"/>
      <c r="G22" s="14" t="s">
        <v>24</v>
      </c>
      <c r="H22" s="3"/>
      <c r="I22" s="11" t="s">
        <v>25</v>
      </c>
      <c r="J22" s="11" t="s">
        <v>26</v>
      </c>
      <c r="K22" s="11" t="s">
        <v>27</v>
      </c>
      <c r="L22" s="3"/>
      <c r="M22" s="11" t="s">
        <v>25</v>
      </c>
      <c r="N22" s="11" t="s">
        <v>26</v>
      </c>
      <c r="O22" s="11"/>
      <c r="P22" s="11" t="s">
        <v>28</v>
      </c>
      <c r="Q22" s="11"/>
      <c r="R22" s="11"/>
      <c r="S22" s="97" t="str">
        <f>IFERROR(IF(AND(H22="",L22=""),"",SUM(H22,L22)),"")</f>
        <v/>
      </c>
      <c r="T22" s="97"/>
      <c r="U22" s="11" t="s">
        <v>29</v>
      </c>
      <c r="V22" s="97"/>
      <c r="W22" s="117"/>
    </row>
    <row r="23" spans="1:23" ht="15" customHeight="1" x14ac:dyDescent="0.4">
      <c r="A23" s="45" t="s">
        <v>30</v>
      </c>
      <c r="B23" s="80"/>
      <c r="C23" s="80"/>
      <c r="D23" s="80"/>
      <c r="E23" s="80"/>
      <c r="F23" s="80"/>
      <c r="G23" s="110" t="s">
        <v>31</v>
      </c>
      <c r="H23" s="111"/>
      <c r="I23" s="112"/>
      <c r="J23" s="112"/>
      <c r="K23" s="112"/>
      <c r="L23" s="112"/>
      <c r="M23" s="112"/>
      <c r="N23" s="80"/>
      <c r="O23" s="80"/>
      <c r="P23" s="80"/>
      <c r="Q23" s="80"/>
      <c r="R23" s="80"/>
      <c r="S23" s="80"/>
      <c r="T23" s="80"/>
      <c r="U23" s="80"/>
      <c r="V23" s="80"/>
      <c r="W23" s="46"/>
    </row>
    <row r="24" spans="1:23" ht="24.75" customHeight="1" thickBot="1" x14ac:dyDescent="0.45">
      <c r="A24" s="49"/>
      <c r="B24" s="82"/>
      <c r="C24" s="82"/>
      <c r="D24" s="82"/>
      <c r="E24" s="82"/>
      <c r="F24" s="82"/>
      <c r="G24" s="94" t="s">
        <v>32</v>
      </c>
      <c r="H24" s="82"/>
      <c r="I24" s="113"/>
      <c r="J24" s="113"/>
      <c r="K24" s="113"/>
      <c r="L24" s="113"/>
      <c r="M24" s="113"/>
      <c r="N24" s="82" t="s">
        <v>11</v>
      </c>
      <c r="O24" s="82"/>
      <c r="P24" s="114"/>
      <c r="Q24" s="114"/>
      <c r="R24" s="114"/>
      <c r="S24" s="114"/>
      <c r="T24" s="114"/>
      <c r="U24" s="114"/>
      <c r="V24" s="114"/>
      <c r="W24" s="115"/>
    </row>
    <row r="25" spans="1:23" ht="18" customHeight="1" thickTop="1" x14ac:dyDescent="0.15">
      <c r="A25" s="91" t="s">
        <v>33</v>
      </c>
      <c r="B25" s="92"/>
      <c r="C25" s="93" t="s">
        <v>34</v>
      </c>
      <c r="D25" s="80"/>
      <c r="E25" s="80"/>
      <c r="F25" s="86"/>
      <c r="G25" s="95" t="s">
        <v>35</v>
      </c>
      <c r="H25" s="95"/>
      <c r="I25" s="95"/>
      <c r="J25" s="96" t="s">
        <v>36</v>
      </c>
      <c r="K25" s="97"/>
      <c r="L25" s="97"/>
      <c r="M25" s="97"/>
      <c r="N25" s="97"/>
      <c r="O25" s="97"/>
      <c r="P25" s="97"/>
      <c r="Q25" s="97"/>
      <c r="R25" s="97"/>
      <c r="S25" s="97"/>
      <c r="T25" s="98" t="s">
        <v>37</v>
      </c>
      <c r="U25" s="99"/>
      <c r="V25" s="100" t="s">
        <v>38</v>
      </c>
      <c r="W25" s="101"/>
    </row>
    <row r="26" spans="1:23" ht="18" customHeight="1" x14ac:dyDescent="0.4">
      <c r="A26" s="104" t="s">
        <v>39</v>
      </c>
      <c r="B26" s="105"/>
      <c r="C26" s="94"/>
      <c r="D26" s="82"/>
      <c r="E26" s="82"/>
      <c r="F26" s="88"/>
      <c r="G26" s="95"/>
      <c r="H26" s="95"/>
      <c r="I26" s="95"/>
      <c r="J26" s="106" t="s">
        <v>40</v>
      </c>
      <c r="K26" s="107"/>
      <c r="L26" s="106" t="s">
        <v>41</v>
      </c>
      <c r="M26" s="108"/>
      <c r="N26" s="106" t="s">
        <v>42</v>
      </c>
      <c r="O26" s="108"/>
      <c r="P26" s="106" t="s">
        <v>43</v>
      </c>
      <c r="Q26" s="108"/>
      <c r="R26" s="106" t="s">
        <v>44</v>
      </c>
      <c r="S26" s="107"/>
      <c r="T26" s="109" t="s">
        <v>45</v>
      </c>
      <c r="U26" s="103"/>
      <c r="V26" s="102"/>
      <c r="W26" s="103"/>
    </row>
    <row r="27" spans="1:23" ht="17.25" customHeight="1" x14ac:dyDescent="0.4">
      <c r="A27" s="23" t="s">
        <v>46</v>
      </c>
      <c r="B27" s="26" t="str">
        <f>IFERROR(IF(OR(C27="",B28="○"),"","○"),"")</f>
        <v/>
      </c>
      <c r="C27" s="77" t="str">
        <f>IFERROR(IF(E27="","",J20),"")</f>
        <v/>
      </c>
      <c r="D27" s="80" t="s">
        <v>47</v>
      </c>
      <c r="E27" s="83" t="str">
        <f>IFERROR(IF(O20="","",L20),"")</f>
        <v/>
      </c>
      <c r="F27" s="86" t="s">
        <v>6</v>
      </c>
      <c r="G27" s="22" t="s">
        <v>24</v>
      </c>
      <c r="H27" s="4"/>
      <c r="I27" s="19" t="s">
        <v>25</v>
      </c>
      <c r="J27" s="27"/>
      <c r="K27" s="28"/>
      <c r="L27" s="27"/>
      <c r="M27" s="28"/>
      <c r="N27" s="27"/>
      <c r="O27" s="28"/>
      <c r="P27" s="27"/>
      <c r="Q27" s="28"/>
      <c r="R27" s="33"/>
      <c r="S27" s="34"/>
      <c r="T27" s="39"/>
      <c r="U27" s="40"/>
      <c r="V27" s="45"/>
      <c r="W27" s="46"/>
    </row>
    <row r="28" spans="1:23" ht="17.25" customHeight="1" x14ac:dyDescent="0.4">
      <c r="A28" s="24" t="s">
        <v>48</v>
      </c>
      <c r="B28" s="5"/>
      <c r="C28" s="78"/>
      <c r="D28" s="81"/>
      <c r="E28" s="84"/>
      <c r="F28" s="87"/>
      <c r="G28" s="15" t="s">
        <v>27</v>
      </c>
      <c r="H28" s="2"/>
      <c r="I28" s="13" t="s">
        <v>25</v>
      </c>
      <c r="J28" s="29"/>
      <c r="K28" s="30"/>
      <c r="L28" s="29"/>
      <c r="M28" s="30"/>
      <c r="N28" s="29"/>
      <c r="O28" s="30"/>
      <c r="P28" s="29"/>
      <c r="Q28" s="30"/>
      <c r="R28" s="35"/>
      <c r="S28" s="36"/>
      <c r="T28" s="41"/>
      <c r="U28" s="42"/>
      <c r="V28" s="47"/>
      <c r="W28" s="48"/>
    </row>
    <row r="29" spans="1:23" ht="17.25" customHeight="1" x14ac:dyDescent="0.4">
      <c r="A29" s="8"/>
      <c r="B29" s="25"/>
      <c r="C29" s="79"/>
      <c r="D29" s="82"/>
      <c r="E29" s="85"/>
      <c r="F29" s="88"/>
      <c r="G29" s="12" t="s">
        <v>28</v>
      </c>
      <c r="H29" s="9" t="str">
        <f>IFERROR(IF(OR(H27&gt;0,H28&gt;0),SUM(H27:H28),""),"")</f>
        <v/>
      </c>
      <c r="I29" s="10" t="s">
        <v>25</v>
      </c>
      <c r="J29" s="31"/>
      <c r="K29" s="32"/>
      <c r="L29" s="31"/>
      <c r="M29" s="32"/>
      <c r="N29" s="31"/>
      <c r="O29" s="32"/>
      <c r="P29" s="31"/>
      <c r="Q29" s="32"/>
      <c r="R29" s="37"/>
      <c r="S29" s="38"/>
      <c r="T29" s="43"/>
      <c r="U29" s="44"/>
      <c r="V29" s="49"/>
      <c r="W29" s="50"/>
    </row>
    <row r="30" spans="1:23" ht="17.25" customHeight="1" x14ac:dyDescent="0.4">
      <c r="A30" s="23" t="s">
        <v>46</v>
      </c>
      <c r="B30" s="26" t="str">
        <f ca="1">IF(OR(C30="",B31="○",H32=""),"","○")</f>
        <v/>
      </c>
      <c r="C30" s="77" t="str">
        <f ca="1">IFERROR(IF(E30="","",MONTH(DATE(YEAR(TODAY()),$J$20,$L$20+1))),"")</f>
        <v/>
      </c>
      <c r="D30" s="80" t="s">
        <v>47</v>
      </c>
      <c r="E30" s="83" t="str">
        <f ca="1">IFERROR(IF(OR(DATE(YEAR(TODAY()),$J$21,$L$21)-DATE(YEAR(TODAY()),$J$20,$L$20)&gt;1,T30&lt;&gt;""),DAY(DATE(YEAR(TODAY()),$J$20,$L$20+1)),""),"")</f>
        <v/>
      </c>
      <c r="F30" s="86" t="s">
        <v>6</v>
      </c>
      <c r="G30" s="15" t="s">
        <v>24</v>
      </c>
      <c r="H30" s="4"/>
      <c r="I30" s="13" t="s">
        <v>25</v>
      </c>
      <c r="J30" s="51"/>
      <c r="K30" s="51"/>
      <c r="L30" s="51"/>
      <c r="M30" s="51"/>
      <c r="N30" s="27"/>
      <c r="O30" s="28"/>
      <c r="P30" s="27"/>
      <c r="Q30" s="28"/>
      <c r="R30" s="33"/>
      <c r="S30" s="34"/>
      <c r="T30" s="39"/>
      <c r="U30" s="40"/>
      <c r="V30" s="45"/>
      <c r="W30" s="46"/>
    </row>
    <row r="31" spans="1:23" ht="17.25" customHeight="1" x14ac:dyDescent="0.4">
      <c r="A31" s="24" t="s">
        <v>48</v>
      </c>
      <c r="B31" s="5"/>
      <c r="C31" s="78"/>
      <c r="D31" s="81"/>
      <c r="E31" s="84"/>
      <c r="F31" s="87"/>
      <c r="G31" s="15" t="s">
        <v>27</v>
      </c>
      <c r="H31" s="2"/>
      <c r="I31" s="13" t="s">
        <v>25</v>
      </c>
      <c r="J31" s="51"/>
      <c r="K31" s="51"/>
      <c r="L31" s="51"/>
      <c r="M31" s="51"/>
      <c r="N31" s="29"/>
      <c r="O31" s="30"/>
      <c r="P31" s="29"/>
      <c r="Q31" s="30"/>
      <c r="R31" s="35"/>
      <c r="S31" s="36"/>
      <c r="T31" s="41"/>
      <c r="U31" s="42"/>
      <c r="V31" s="47"/>
      <c r="W31" s="48"/>
    </row>
    <row r="32" spans="1:23" ht="17.25" customHeight="1" x14ac:dyDescent="0.4">
      <c r="A32" s="16"/>
      <c r="B32" s="25"/>
      <c r="C32" s="79"/>
      <c r="D32" s="82"/>
      <c r="E32" s="85"/>
      <c r="F32" s="88"/>
      <c r="G32" s="15" t="s">
        <v>28</v>
      </c>
      <c r="H32" s="9" t="str">
        <f>IFERROR(IF(OR(H30&gt;0,H31&gt;0),SUM(H30:H31),""),"")</f>
        <v/>
      </c>
      <c r="I32" s="13" t="s">
        <v>25</v>
      </c>
      <c r="J32" s="51"/>
      <c r="K32" s="51"/>
      <c r="L32" s="51"/>
      <c r="M32" s="51"/>
      <c r="N32" s="31"/>
      <c r="O32" s="32"/>
      <c r="P32" s="31"/>
      <c r="Q32" s="32"/>
      <c r="R32" s="37"/>
      <c r="S32" s="38"/>
      <c r="T32" s="43"/>
      <c r="U32" s="44"/>
      <c r="V32" s="49"/>
      <c r="W32" s="50"/>
    </row>
    <row r="33" spans="1:23" ht="17.25" customHeight="1" x14ac:dyDescent="0.4">
      <c r="A33" s="23" t="s">
        <v>46</v>
      </c>
      <c r="B33" s="26" t="str">
        <f ca="1">IF(OR(C33="",B34="○",H35=""),"","○")</f>
        <v/>
      </c>
      <c r="C33" s="77" t="str">
        <f ca="1">IFERROR(IF(E33="","",MONTH(DATE(YEAR(TODAY()),$J$20,$L$20+2))),"")</f>
        <v/>
      </c>
      <c r="D33" s="80" t="s">
        <v>53</v>
      </c>
      <c r="E33" s="83" t="str">
        <f ca="1">IFERROR(IF(OR(DATE(YEAR(TODAY()),$J$21,$L$21)-DATE(YEAR(TODAY()),$J$20,$L$20)&gt;2,T33&lt;&gt;""),DAY(DATE(YEAR(TODAY()),$J$20,$L$20+2)),""),"")</f>
        <v/>
      </c>
      <c r="F33" s="86" t="s">
        <v>6</v>
      </c>
      <c r="G33" s="22" t="s">
        <v>24</v>
      </c>
      <c r="H33" s="4"/>
      <c r="I33" s="19" t="s">
        <v>25</v>
      </c>
      <c r="J33" s="51"/>
      <c r="K33" s="51"/>
      <c r="L33" s="51"/>
      <c r="M33" s="51"/>
      <c r="N33" s="27"/>
      <c r="O33" s="28"/>
      <c r="P33" s="27"/>
      <c r="Q33" s="28"/>
      <c r="R33" s="33"/>
      <c r="S33" s="34"/>
      <c r="T33" s="39"/>
      <c r="U33" s="40"/>
      <c r="V33" s="45"/>
      <c r="W33" s="46"/>
    </row>
    <row r="34" spans="1:23" ht="17.25" customHeight="1" x14ac:dyDescent="0.4">
      <c r="A34" s="24" t="s">
        <v>48</v>
      </c>
      <c r="B34" s="5"/>
      <c r="C34" s="78"/>
      <c r="D34" s="81"/>
      <c r="E34" s="84"/>
      <c r="F34" s="87"/>
      <c r="G34" s="15" t="s">
        <v>27</v>
      </c>
      <c r="H34" s="2"/>
      <c r="I34" s="13" t="s">
        <v>25</v>
      </c>
      <c r="J34" s="51"/>
      <c r="K34" s="51"/>
      <c r="L34" s="51"/>
      <c r="M34" s="51"/>
      <c r="N34" s="29"/>
      <c r="O34" s="30"/>
      <c r="P34" s="29"/>
      <c r="Q34" s="30"/>
      <c r="R34" s="35"/>
      <c r="S34" s="36"/>
      <c r="T34" s="41"/>
      <c r="U34" s="42"/>
      <c r="V34" s="47"/>
      <c r="W34" s="48"/>
    </row>
    <row r="35" spans="1:23" ht="17.25" customHeight="1" x14ac:dyDescent="0.4">
      <c r="A35" s="8"/>
      <c r="B35" s="25"/>
      <c r="C35" s="79"/>
      <c r="D35" s="82"/>
      <c r="E35" s="85"/>
      <c r="F35" s="88"/>
      <c r="G35" s="12" t="s">
        <v>28</v>
      </c>
      <c r="H35" s="9" t="str">
        <f>IFERROR(IF(OR(H33&gt;0,H34&gt;0),SUM(H33:H34),""),"")</f>
        <v/>
      </c>
      <c r="I35" s="10" t="s">
        <v>25</v>
      </c>
      <c r="J35" s="51"/>
      <c r="K35" s="51"/>
      <c r="L35" s="51"/>
      <c r="M35" s="51"/>
      <c r="N35" s="31"/>
      <c r="O35" s="32"/>
      <c r="P35" s="31"/>
      <c r="Q35" s="32"/>
      <c r="R35" s="37"/>
      <c r="S35" s="38"/>
      <c r="T35" s="43"/>
      <c r="U35" s="44"/>
      <c r="V35" s="49"/>
      <c r="W35" s="50"/>
    </row>
    <row r="36" spans="1:23" ht="17.25" customHeight="1" x14ac:dyDescent="0.4">
      <c r="A36" s="23" t="s">
        <v>46</v>
      </c>
      <c r="B36" s="26" t="str">
        <f ca="1">IF(OR(C36="",B37="○",H38=""),"","○")</f>
        <v/>
      </c>
      <c r="C36" s="77" t="str">
        <f ca="1">IFERROR(IF(E36="","",MONTH(DATE(YEAR(TODAY()),$J$20,$L$20+3))),"")</f>
        <v/>
      </c>
      <c r="D36" s="80" t="s">
        <v>47</v>
      </c>
      <c r="E36" s="83" t="str">
        <f ca="1">IFERROR(IF(OR(DATE(YEAR(TODAY()),$J$21,$L$21)-DATE(YEAR(TODAY()),$J$20,$L$20)&gt;3,T36&lt;&gt;""),DAY(DATE(YEAR(TODAY()),$J$20,$L$20+3)),""),"")</f>
        <v/>
      </c>
      <c r="F36" s="86" t="s">
        <v>6</v>
      </c>
      <c r="G36" s="15" t="s">
        <v>24</v>
      </c>
      <c r="H36" s="4"/>
      <c r="I36" s="13" t="s">
        <v>25</v>
      </c>
      <c r="J36" s="51"/>
      <c r="K36" s="51"/>
      <c r="L36" s="51"/>
      <c r="M36" s="51"/>
      <c r="N36" s="27"/>
      <c r="O36" s="28"/>
      <c r="P36" s="27"/>
      <c r="Q36" s="28"/>
      <c r="R36" s="33"/>
      <c r="S36" s="34"/>
      <c r="T36" s="39"/>
      <c r="U36" s="40"/>
      <c r="V36" s="45"/>
      <c r="W36" s="46"/>
    </row>
    <row r="37" spans="1:23" ht="17.25" customHeight="1" x14ac:dyDescent="0.4">
      <c r="A37" s="24" t="s">
        <v>48</v>
      </c>
      <c r="B37" s="5"/>
      <c r="C37" s="78"/>
      <c r="D37" s="81"/>
      <c r="E37" s="84"/>
      <c r="F37" s="87"/>
      <c r="G37" s="15" t="s">
        <v>27</v>
      </c>
      <c r="H37" s="2"/>
      <c r="I37" s="13" t="s">
        <v>25</v>
      </c>
      <c r="J37" s="51"/>
      <c r="K37" s="51"/>
      <c r="L37" s="51"/>
      <c r="M37" s="51"/>
      <c r="N37" s="29"/>
      <c r="O37" s="30"/>
      <c r="P37" s="29"/>
      <c r="Q37" s="30"/>
      <c r="R37" s="35"/>
      <c r="S37" s="36"/>
      <c r="T37" s="41"/>
      <c r="U37" s="42"/>
      <c r="V37" s="47"/>
      <c r="W37" s="48"/>
    </row>
    <row r="38" spans="1:23" ht="17.25" customHeight="1" x14ac:dyDescent="0.4">
      <c r="A38" s="16"/>
      <c r="B38" s="25"/>
      <c r="C38" s="79"/>
      <c r="D38" s="82"/>
      <c r="E38" s="85"/>
      <c r="F38" s="88"/>
      <c r="G38" s="15" t="s">
        <v>28</v>
      </c>
      <c r="H38" s="9" t="str">
        <f>IFERROR(IF(OR(H36&gt;0,H37&gt;0),SUM(H36:H37),""),"")</f>
        <v/>
      </c>
      <c r="I38" s="13" t="s">
        <v>25</v>
      </c>
      <c r="J38" s="51"/>
      <c r="K38" s="51"/>
      <c r="L38" s="51"/>
      <c r="M38" s="51"/>
      <c r="N38" s="31"/>
      <c r="O38" s="32"/>
      <c r="P38" s="31"/>
      <c r="Q38" s="32"/>
      <c r="R38" s="37"/>
      <c r="S38" s="38"/>
      <c r="T38" s="43"/>
      <c r="U38" s="44"/>
      <c r="V38" s="49"/>
      <c r="W38" s="50"/>
    </row>
    <row r="39" spans="1:23" ht="17.25" customHeight="1" x14ac:dyDescent="0.4">
      <c r="A39" s="23" t="s">
        <v>46</v>
      </c>
      <c r="B39" s="26" t="str">
        <f ca="1">IF(OR(C39="",B40="○",H41=""),"","○")</f>
        <v/>
      </c>
      <c r="C39" s="77" t="str">
        <f ca="1">IFERROR(IF(E39="","",MONTH(DATE(YEAR(TODAY()),$J$20,$L$20+4))),"")</f>
        <v/>
      </c>
      <c r="D39" s="80" t="s">
        <v>47</v>
      </c>
      <c r="E39" s="83" t="str">
        <f ca="1">IFERROR(IF(OR(DATE(YEAR(TODAY()),$J$21,$L$21)-DATE(YEAR(TODAY()),$J$20,$L$20)&gt;4,T39&lt;&gt;""),DAY(DATE(YEAR(TODAY()),$J$20,$L$20+4)),""),"")</f>
        <v/>
      </c>
      <c r="F39" s="86" t="s">
        <v>6</v>
      </c>
      <c r="G39" s="22" t="s">
        <v>24</v>
      </c>
      <c r="H39" s="4"/>
      <c r="I39" s="19" t="s">
        <v>25</v>
      </c>
      <c r="J39" s="51"/>
      <c r="K39" s="51"/>
      <c r="L39" s="51"/>
      <c r="M39" s="51"/>
      <c r="N39" s="27"/>
      <c r="O39" s="28"/>
      <c r="P39" s="27"/>
      <c r="Q39" s="28"/>
      <c r="R39" s="33"/>
      <c r="S39" s="34"/>
      <c r="T39" s="39"/>
      <c r="U39" s="40"/>
      <c r="V39" s="45"/>
      <c r="W39" s="46"/>
    </row>
    <row r="40" spans="1:23" ht="17.25" customHeight="1" x14ac:dyDescent="0.4">
      <c r="A40" s="24" t="s">
        <v>48</v>
      </c>
      <c r="B40" s="5"/>
      <c r="C40" s="78"/>
      <c r="D40" s="81"/>
      <c r="E40" s="84"/>
      <c r="F40" s="87"/>
      <c r="G40" s="15" t="s">
        <v>27</v>
      </c>
      <c r="H40" s="2"/>
      <c r="I40" s="13" t="s">
        <v>25</v>
      </c>
      <c r="J40" s="51"/>
      <c r="K40" s="51"/>
      <c r="L40" s="51"/>
      <c r="M40" s="51"/>
      <c r="N40" s="29"/>
      <c r="O40" s="30"/>
      <c r="P40" s="29"/>
      <c r="Q40" s="30"/>
      <c r="R40" s="35"/>
      <c r="S40" s="36"/>
      <c r="T40" s="41"/>
      <c r="U40" s="42"/>
      <c r="V40" s="47"/>
      <c r="W40" s="48"/>
    </row>
    <row r="41" spans="1:23" ht="17.25" customHeight="1" thickBot="1" x14ac:dyDescent="0.45">
      <c r="A41" s="8"/>
      <c r="B41" s="25"/>
      <c r="C41" s="79"/>
      <c r="D41" s="82"/>
      <c r="E41" s="85"/>
      <c r="F41" s="88"/>
      <c r="G41" s="12" t="s">
        <v>28</v>
      </c>
      <c r="H41" s="9" t="str">
        <f>IFERROR(IF(OR(H39&gt;0,H40&gt;0),SUM(H39:H40),""),"")</f>
        <v/>
      </c>
      <c r="I41" s="10" t="s">
        <v>25</v>
      </c>
      <c r="J41" s="51"/>
      <c r="K41" s="51"/>
      <c r="L41" s="51"/>
      <c r="M41" s="51"/>
      <c r="N41" s="31"/>
      <c r="O41" s="32"/>
      <c r="P41" s="31"/>
      <c r="Q41" s="32"/>
      <c r="R41" s="37"/>
      <c r="S41" s="38"/>
      <c r="T41" s="89"/>
      <c r="U41" s="90"/>
      <c r="V41" s="49"/>
      <c r="W41" s="50"/>
    </row>
    <row r="42" spans="1:23" ht="18" customHeight="1" thickTop="1" x14ac:dyDescent="0.4">
      <c r="A42" s="54" t="s">
        <v>49</v>
      </c>
      <c r="B42" s="55"/>
      <c r="C42" s="55"/>
      <c r="D42" s="55"/>
      <c r="E42" s="55"/>
      <c r="F42" s="55"/>
      <c r="G42" s="56" t="s">
        <v>55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8"/>
      <c r="U42" s="59"/>
      <c r="V42" s="63" t="s">
        <v>50</v>
      </c>
      <c r="W42" s="64"/>
    </row>
    <row r="43" spans="1:23" ht="18" customHeight="1" thickBot="1" x14ac:dyDescent="0.45">
      <c r="A43" s="67"/>
      <c r="B43" s="68"/>
      <c r="C43" s="68"/>
      <c r="D43" s="68"/>
      <c r="E43" s="68"/>
      <c r="F43" s="68"/>
      <c r="G43" s="60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2"/>
      <c r="V43" s="65"/>
      <c r="W43" s="66"/>
    </row>
    <row r="44" spans="1:23" ht="20.100000000000001" customHeight="1" x14ac:dyDescent="0.4">
      <c r="A44" s="69" t="s">
        <v>51</v>
      </c>
      <c r="B44" s="52"/>
      <c r="C44" s="52"/>
      <c r="D44" s="52"/>
      <c r="E44" s="52"/>
      <c r="F44" s="52"/>
      <c r="G44" s="70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</row>
    <row r="45" spans="1:23" ht="15" customHeight="1" x14ac:dyDescent="0.4">
      <c r="A45" s="73" t="s">
        <v>21</v>
      </c>
      <c r="B45" s="76"/>
      <c r="C45" s="76"/>
      <c r="D45" s="76"/>
      <c r="E45" s="76"/>
      <c r="F45" s="76"/>
      <c r="G45" s="73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5"/>
    </row>
    <row r="46" spans="1:23" ht="12.6" customHeight="1" x14ac:dyDescent="0.4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1:23" x14ac:dyDescent="0.4">
      <c r="A47" s="6" t="s">
        <v>52</v>
      </c>
    </row>
    <row r="48" spans="1:23" x14ac:dyDescent="0.4">
      <c r="R48" s="53" t="s">
        <v>56</v>
      </c>
      <c r="S48" s="53"/>
      <c r="T48" s="53"/>
      <c r="U48" s="53"/>
      <c r="V48" s="53"/>
      <c r="W48" s="53"/>
    </row>
  </sheetData>
  <sheetProtection sheet="1" objects="1" scenarios="1"/>
  <mergeCells count="115">
    <mergeCell ref="A1:D1"/>
    <mergeCell ref="A2:G2"/>
    <mergeCell ref="A4:W4"/>
    <mergeCell ref="A5:W5"/>
    <mergeCell ref="A6:W6"/>
    <mergeCell ref="A7:N7"/>
    <mergeCell ref="I13:K13"/>
    <mergeCell ref="L13:W13"/>
    <mergeCell ref="A14:W14"/>
    <mergeCell ref="A18:F19"/>
    <mergeCell ref="A15:W15"/>
    <mergeCell ref="A16:W16"/>
    <mergeCell ref="A17:W17"/>
    <mergeCell ref="A8:K8"/>
    <mergeCell ref="L8:W8"/>
    <mergeCell ref="A9:H13"/>
    <mergeCell ref="I9:K10"/>
    <mergeCell ref="L10:W10"/>
    <mergeCell ref="I11:K11"/>
    <mergeCell ref="L11:W11"/>
    <mergeCell ref="I12:K12"/>
    <mergeCell ref="L12:W12"/>
    <mergeCell ref="M9:W9"/>
    <mergeCell ref="G18:W19"/>
    <mergeCell ref="A23:F24"/>
    <mergeCell ref="G23:H23"/>
    <mergeCell ref="I23:M23"/>
    <mergeCell ref="N23:W23"/>
    <mergeCell ref="G24:H24"/>
    <mergeCell ref="I24:M24"/>
    <mergeCell ref="N24:O24"/>
    <mergeCell ref="P24:W24"/>
    <mergeCell ref="A20:F21"/>
    <mergeCell ref="Q20:R20"/>
    <mergeCell ref="Q21:R21"/>
    <mergeCell ref="A22:F22"/>
    <mergeCell ref="S22:T22"/>
    <mergeCell ref="V22:W22"/>
    <mergeCell ref="T25:U25"/>
    <mergeCell ref="V25:W26"/>
    <mergeCell ref="A26:B26"/>
    <mergeCell ref="J26:K26"/>
    <mergeCell ref="L26:M26"/>
    <mergeCell ref="N26:O26"/>
    <mergeCell ref="P26:Q26"/>
    <mergeCell ref="R26:S26"/>
    <mergeCell ref="T26:U26"/>
    <mergeCell ref="C33:C35"/>
    <mergeCell ref="D33:D35"/>
    <mergeCell ref="E33:E35"/>
    <mergeCell ref="F33:F35"/>
    <mergeCell ref="J33:K35"/>
    <mergeCell ref="L33:M35"/>
    <mergeCell ref="N33:O35"/>
    <mergeCell ref="A25:B25"/>
    <mergeCell ref="C25:F26"/>
    <mergeCell ref="G25:I26"/>
    <mergeCell ref="J25:S25"/>
    <mergeCell ref="P27:Q29"/>
    <mergeCell ref="R27:S29"/>
    <mergeCell ref="P33:Q35"/>
    <mergeCell ref="R33:S35"/>
    <mergeCell ref="T27:U29"/>
    <mergeCell ref="V27:W29"/>
    <mergeCell ref="C30:C32"/>
    <mergeCell ref="D30:D32"/>
    <mergeCell ref="E30:E32"/>
    <mergeCell ref="F30:F32"/>
    <mergeCell ref="J30:K32"/>
    <mergeCell ref="L30:M32"/>
    <mergeCell ref="C27:C29"/>
    <mergeCell ref="D27:D29"/>
    <mergeCell ref="E27:E29"/>
    <mergeCell ref="F27:F29"/>
    <mergeCell ref="J27:K29"/>
    <mergeCell ref="L27:M29"/>
    <mergeCell ref="N27:O29"/>
    <mergeCell ref="T33:U35"/>
    <mergeCell ref="V33:W35"/>
    <mergeCell ref="N30:O32"/>
    <mergeCell ref="P30:Q32"/>
    <mergeCell ref="R30:S32"/>
    <mergeCell ref="T30:U32"/>
    <mergeCell ref="V30:W32"/>
    <mergeCell ref="C39:C41"/>
    <mergeCell ref="D39:D41"/>
    <mergeCell ref="E39:E41"/>
    <mergeCell ref="F39:F41"/>
    <mergeCell ref="J39:K41"/>
    <mergeCell ref="C36:C38"/>
    <mergeCell ref="D36:D38"/>
    <mergeCell ref="E36:E38"/>
    <mergeCell ref="F36:F38"/>
    <mergeCell ref="J36:K38"/>
    <mergeCell ref="L39:M41"/>
    <mergeCell ref="N39:O41"/>
    <mergeCell ref="P39:Q41"/>
    <mergeCell ref="R39:S41"/>
    <mergeCell ref="T39:U41"/>
    <mergeCell ref="V39:W41"/>
    <mergeCell ref="N36:O38"/>
    <mergeCell ref="P36:Q38"/>
    <mergeCell ref="R36:S38"/>
    <mergeCell ref="T36:U38"/>
    <mergeCell ref="V36:W38"/>
    <mergeCell ref="L36:M38"/>
    <mergeCell ref="A46:T46"/>
    <mergeCell ref="R48:W48"/>
    <mergeCell ref="A42:F42"/>
    <mergeCell ref="G42:U43"/>
    <mergeCell ref="V42:W43"/>
    <mergeCell ref="A43:F43"/>
    <mergeCell ref="A44:F44"/>
    <mergeCell ref="G44:W45"/>
    <mergeCell ref="A45:F45"/>
  </mergeCells>
  <phoneticPr fontId="1"/>
  <conditionalFormatting sqref="B27 B30 B33 B36 B39">
    <cfRule type="expression" dxfId="14" priority="2">
      <formula>AND($B27="",$B28="",$H29&lt;&gt;"")</formula>
    </cfRule>
  </conditionalFormatting>
  <conditionalFormatting sqref="B28 B31 B34 B37 B40">
    <cfRule type="expression" dxfId="13" priority="1">
      <formula>AND($B27="",$B28="",$H29&lt;&gt;"")</formula>
    </cfRule>
  </conditionalFormatting>
  <conditionalFormatting sqref="G18">
    <cfRule type="containsBlanks" dxfId="12" priority="17">
      <formula>LEN(TRIM(G18))=0</formula>
    </cfRule>
  </conditionalFormatting>
  <conditionalFormatting sqref="H22 L22">
    <cfRule type="expression" dxfId="11" priority="18">
      <formula>AND($H$22="",$L$22="")</formula>
    </cfRule>
  </conditionalFormatting>
  <conditionalFormatting sqref="H27:H28">
    <cfRule type="expression" dxfId="10" priority="34">
      <formula>AND(DATE(YEAR(TODAY()),$J$21,$L$21)-DATE(YEAR(TODAY()),$J$20,$L$20)&gt;0,$H$29="")</formula>
    </cfRule>
  </conditionalFormatting>
  <conditionalFormatting sqref="H30:H31">
    <cfRule type="expression" dxfId="9" priority="27">
      <formula>AND(DATE(YEAR(TODAY()),$J$21,$L$21)-DATE(YEAR(TODAY()),$J$20,$L$20)&gt;1,$H$32="")</formula>
    </cfRule>
  </conditionalFormatting>
  <conditionalFormatting sqref="H33:H34">
    <cfRule type="expression" dxfId="8" priority="26">
      <formula>AND(DATE(YEAR(TODAY()),$J$21,$L$21)-DATE(YEAR(TODAY()),$J$20,$L$20)&gt;2,$H$35="")</formula>
    </cfRule>
  </conditionalFormatting>
  <conditionalFormatting sqref="H36:H37">
    <cfRule type="expression" dxfId="7" priority="25">
      <formula>AND(DATE(YEAR(TODAY()),$J$21,$L$21)-DATE(YEAR(TODAY()),$J$20,$L$20)&gt;3,$H$38="")</formula>
    </cfRule>
  </conditionalFormatting>
  <conditionalFormatting sqref="H39:H40">
    <cfRule type="expression" dxfId="6" priority="24">
      <formula>AND(DATE(YEAR(TODAY()),$J$21,$L$21)-DATE(YEAR(TODAY()),$J$20,$L$20)&gt;4,$H$41="")</formula>
    </cfRule>
  </conditionalFormatting>
  <conditionalFormatting sqref="J27:S29">
    <cfRule type="expression" dxfId="5" priority="33">
      <formula>AND(DATE(YEAR(TODAY()),$J$21,$L$21)-DATE(YEAR(TODAY()),$J$20,$L$20)&gt;0,SUM($J27:$S27)&lt;&gt;$H29)</formula>
    </cfRule>
  </conditionalFormatting>
  <conditionalFormatting sqref="J30:S32">
    <cfRule type="expression" dxfId="4" priority="23">
      <formula>AND(DATE(YEAR(TODAY()),$J$21,$L$21)-DATE(YEAR(TODAY()),$J$20,$L$20)&gt;1,SUM($J30:$S30)&lt;&gt;$H32)</formula>
    </cfRule>
  </conditionalFormatting>
  <conditionalFormatting sqref="J33:S35">
    <cfRule type="expression" dxfId="3" priority="22">
      <formula>AND(DATE(YEAR(TODAY()),$J$21,$L$21)-DATE(YEAR(TODAY()),$J$20,$L$20)&gt;2,SUM($J33:$S33)&lt;&gt;$H35)</formula>
    </cfRule>
  </conditionalFormatting>
  <conditionalFormatting sqref="J36:S38">
    <cfRule type="expression" dxfId="2" priority="21">
      <formula>AND(DATE(YEAR(TODAY()),$J$21,$L$21)-DATE(YEAR(TODAY()),$J$20,$L$20)&gt;3,SUM($J36:$S36)&lt;&gt;$H38)</formula>
    </cfRule>
  </conditionalFormatting>
  <conditionalFormatting sqref="J39:S41">
    <cfRule type="expression" dxfId="1" priority="20">
      <formula>AND(DATE(YEAR(TODAY()),$J$21,$L$21)-DATE(YEAR(TODAY()),$J$20,$L$20)&gt;4,SUM($J39:$S39)&lt;&gt;$H41)</formula>
    </cfRule>
  </conditionalFormatting>
  <conditionalFormatting sqref="R7 T7 V7 M9 L10:W13 H20:H21 J20:J21 L20:L21 O20:O21 Q20:R21 T20:T21 I23:I24 P24">
    <cfRule type="containsBlanks" dxfId="0" priority="35">
      <formula>LEN(TRIM(H7))=0</formula>
    </cfRule>
  </conditionalFormatting>
  <dataValidations count="11">
    <dataValidation allowBlank="1" showInputMessage="1" showErrorMessage="1" promptTitle="日付更新" prompt="提出したときの日付に更新してください。" sqref="V7 T7" xr:uid="{BD70664E-C8E0-4A75-9044-473754908516}"/>
    <dataValidation allowBlank="1" showInputMessage="1" showErrorMessage="1" promptTitle="自動入力" prompt="こちらを入力いただくと同じデータ内の必要箇所に同じ項目のデーターが反映されます。" sqref="M9:W9 L10:W13" xr:uid="{7B21383C-4D1C-47C2-88F0-B6AB27E9C7DF}"/>
    <dataValidation type="list" allowBlank="1" showInputMessage="1" showErrorMessage="1" sqref="B31 B34 B37 B40 B28" xr:uid="{223DFA2C-2954-466B-BC89-D7A7A91EB17C}">
      <formula1>"○"</formula1>
    </dataValidation>
    <dataValidation allowBlank="1" showInputMessage="1" showErrorMessage="1" promptTitle="日帰り利用者" prompt="応援の先生や日帰りで利用する者を計上してください。" sqref="T27:U32" xr:uid="{AB6128CB-D0F0-42B2-AE29-E21D4B92E583}"/>
    <dataValidation allowBlank="1" showInputMessage="1" showErrorMessage="1" promptTitle="学校利用団体について" prompt="学校利用団体で教育課程に基づく利用は「教育課程に基づく～（利用目的）～」と記入をお願いします。" sqref="G18:W19" xr:uid="{D7FAB6CE-B1C6-4BE6-AEA5-B44BFF584182}"/>
    <dataValidation type="whole" allowBlank="1" showInputMessage="1" showErrorMessage="1" sqref="H20:H21" xr:uid="{704BC24D-EFAC-4C70-B827-9DDD8405BAA9}">
      <formula1>1</formula1>
      <formula2>99</formula2>
    </dataValidation>
    <dataValidation type="whole" allowBlank="1" showInputMessage="1" showErrorMessage="1" promptTitle="自動入力" prompt="こちらを入力いただくと同じデータ内の必要箇所に同じ項目のデーターが反映されます。" sqref="J20:J21" xr:uid="{5F5CA2DB-CD95-46B5-B757-12412799C3F4}">
      <formula1>1</formula1>
      <formula2>12</formula2>
    </dataValidation>
    <dataValidation type="whole" allowBlank="1" showInputMessage="1" showErrorMessage="1" promptTitle="自動入力" prompt="こちらを入力いただくと同じデータ内の必要箇所に同じ項目のデーターが反映されます。" sqref="L20:L21" xr:uid="{E26ED8DE-ED7A-482F-AF4B-9329522A54D0}">
      <formula1>1</formula1>
      <formula2>31</formula2>
    </dataValidation>
    <dataValidation type="whole" allowBlank="1" showInputMessage="1" showErrorMessage="1" sqref="Q20:R21" xr:uid="{55E0E42F-9954-4FEE-831C-3CBB5D6B0CE8}">
      <formula1>0</formula1>
      <formula2>24</formula2>
    </dataValidation>
    <dataValidation type="whole" allowBlank="1" showInputMessage="1" showErrorMessage="1" sqref="T20:T21" xr:uid="{1265EEE6-4B5D-49D4-908B-48FB01B8337D}">
      <formula1>0</formula1>
      <formula2>59</formula2>
    </dataValidation>
    <dataValidation type="list" allowBlank="1" showInputMessage="1" showErrorMessage="1" sqref="O20:O21" xr:uid="{2AB53FE6-AE78-4697-8341-E70850BF6646}">
      <formula1>"日,月,火,水,木,金,土"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宿泊利用申請書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株式会社サンアメニティ</dc:creator>
  <cp:lastModifiedBy>げんき 長瀞</cp:lastModifiedBy>
  <cp:lastPrinted>2024-03-11T01:28:41Z</cp:lastPrinted>
  <dcterms:created xsi:type="dcterms:W3CDTF">2020-03-18T07:52:01Z</dcterms:created>
  <dcterms:modified xsi:type="dcterms:W3CDTF">2024-06-19T12:22:43Z</dcterms:modified>
</cp:coreProperties>
</file>